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149c44067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ores" sheetId="1" r:id="Re2299abfd7b5420b"/>
    <x:sheet xmlns:r="http://schemas.openxmlformats.org/officeDocument/2006/relationships" name="Analisis252" sheetId="2" r:id="R00012e3e764443b7"/>
    <x:sheet xmlns:r="http://schemas.openxmlformats.org/officeDocument/2006/relationships" name="Prerrequisitos" sheetId="3" r:id="Rf3142326680f4e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%"/>
    <x:numFmt numFmtId="202" formatCode="yyyy-mm-dd"/>
    <x:numFmt numFmtId="203" formatCode="0.00%"/>
    <x:numFmt numFmtId="204" formatCode="0.00"/>
    <x:numFmt numFmtId="205" formatCode="0"/>
  </x:numFmts>
  <x:fonts count="6">
    <x:font>
      <x:sz val="11"/>
      <x:name val="Carlito"/>
    </x:font>
    <x:font>
      <x:sz val="10"/>
      <x:color rgb="FF183347"/>
      <x:name val="Arial"/>
    </x:font>
    <x:font>
      <x:b/>
      <x:sz val="16"/>
      <x:color rgb="FF102536"/>
      <x:name val="Arial"/>
    </x:font>
    <x:font>
      <x:sz val="9"/>
      <x:color rgb="FF667D8D"/>
      <x:name val="Arial"/>
    </x:font>
    <x:font>
      <x:b/>
      <x:sz val="10"/>
      <x:color rgb="FF18334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DF4F5"/>
      </x:patternFill>
    </x:fill>
    <x:fill>
      <x:patternFill patternType="solid">
        <x:fgColor rgb="FF10253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BC7C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d3e6ff0604825" /><Relationship Type="http://schemas.openxmlformats.org/officeDocument/2006/relationships/theme" Target="/xl/theme/theme1.xml" Id="R6517c61e61554935" /><Relationship Type="http://schemas.openxmlformats.org/officeDocument/2006/relationships/sharedStrings" Target="/xl/sharedStrings.xml" Id="R9424523bc94d45c4" /><Relationship Type="http://schemas.openxmlformats.org/officeDocument/2006/relationships/worksheet" Target="/xl/worksheets/sheet1.xml" Id="Re2299abfd7b5420b" /><Relationship Type="http://schemas.openxmlformats.org/officeDocument/2006/relationships/worksheet" Target="/xl/worksheets/sheet2.xml" Id="R00012e3e764443b7" /><Relationship Type="http://schemas.openxmlformats.org/officeDocument/2006/relationships/worksheet" Target="/xl/worksheets/sheet3.xml" Id="Rf3142326680f4e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53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8" hidden="0" customWidth="1"/>
    <x:col min="2" max="2" width="42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3" hidden="0" customWidth="1"/>
    <x:col min="8" max="8" width="6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BTR Capital · avance de los seis motores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2"/>
      <x:c r="H3" s="2"/>
    </x:row>
    <x:row r="4" ht="23" customHeight="1">
      <x:c r="A4" s="6" t="str">
        <x:v>Consulta UTC</x:v>
      </x:c>
      <x:c r="B4" s="5" t="d">
        <x:v>2026-10-26T22:07:23.891Z</x:v>
      </x:c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6" t="str">
        <x:v>Las barras miden prerrequisitos verificados; no rentabilidad ni porcentaje de desarrollo.</x:v>
      </x:c>
      <x:c r="B6" s="2"/>
      <x:c r="C6" s="2"/>
      <x:c r="D6" s="2"/>
      <x:c r="E6" s="2"/>
      <x:c r="F6" s="2"/>
      <x:c r="G6" s="2"/>
      <x:c r="H6" s="2"/>
    </x:row>
    <x:row r="7" ht="30" customHeight="1">
      <x:c r="A7" s="14" t="str">
        <x:v>Motor</x:v>
      </x:c>
      <x:c r="B7" s="14" t="str">
        <x:v>Nombre</x:v>
      </x:c>
      <x:c r="C7" s="14" t="str">
        <x:v>Estado</x:v>
      </x:c>
      <x:c r="D7" s="14" t="str">
        <x:v>Verificados</x:v>
      </x:c>
      <x:c r="E7" s="14" t="str">
        <x:v>Requeridos</x:v>
      </x:c>
      <x:c r="F7" s="14" t="str">
        <x:v>Fracción</x:v>
      </x:c>
      <x:c r="G7" s="2"/>
      <x:c r="H7" s="14" t="str">
        <x:v>Siguiente corrección</x:v>
      </x:c>
    </x:row>
    <x:row r="8" ht="52" customHeight="1">
      <x:c r="A8" s="2" t="str">
        <x:v>01</x:v>
      </x:c>
      <x:c r="B8" s="7" t="str">
        <x:v>Datos e inteligencia global</x:v>
      </x:c>
      <x:c r="C8" s="7" t="str">
        <x:v>Salida parcial</x:v>
      </x:c>
      <x:c r="D8" s="2" t="n">
        <x:f>SUMIF(Prerrequisitos!$A$2:$A$25,A8,Prerrequisitos!$C$2:$C$25)</x:f>
        <x:v>3</x:v>
      </x:c>
      <x:c r="E8" s="2" t="n">
        <x:f>COUNTIF(Prerrequisitos!$A$2:$A$25,A8)</x:f>
        <x:v>4</x:v>
      </x:c>
      <x:c r="F8" s="9" t="n">
        <x:f>D8/E8</x:f>
        <x:v>0.75</x:v>
      </x:c>
      <x:c r="G8" s="2"/>
      <x:c r="H8" s="8" t="str">
        <x:v>Verificar Longbridge en servidor y su demora contratada.</x:v>
      </x:c>
    </x:row>
    <x:row r="9" ht="52" customHeight="1">
      <x:c r="A9" s="2" t="str">
        <x:v>02</x:v>
      </x:c>
      <x:c r="B9" s="7" t="str">
        <x:v>Riesgo y cumplimiento ULima</x:v>
      </x:c>
      <x:c r="C9" s="7" t="str">
        <x:v>Salida parcial</x:v>
      </x:c>
      <x:c r="D9" s="2" t="n">
        <x:f>SUMIF(Prerrequisitos!$A$2:$A$25,A9,Prerrequisitos!$C$2:$C$25)</x:f>
        <x:v>3</x:v>
      </x:c>
      <x:c r="E9" s="2" t="n">
        <x:f>COUNTIF(Prerrequisitos!$A$2:$A$25,A9)</x:f>
        <x:v>5</x:v>
      </x:c>
      <x:c r="F9" s="9" t="n">
        <x:f>D9/E9</x:f>
        <x:v>0.6</x:v>
      </x:c>
      <x:c r="G9" s="2"/>
      <x:c r="H9" s="8" t="str">
        <x:v>Conciliar posiciones, caja, deuda y actividad antes del control de cuenta.</x:v>
      </x:c>
    </x:row>
    <x:row r="10" ht="52" customHeight="1">
      <x:c r="A10" s="2" t="str">
        <x:v>03</x:v>
      </x:c>
      <x:c r="B10" s="7" t="str">
        <x:v>MarketWatch y simulación</x:v>
      </x:c>
      <x:c r="C10" s="7" t="str">
        <x:v>Pendiente de conexión</x:v>
      </x:c>
      <x:c r="D10" s="2" t="n">
        <x:f>SUMIF(Prerrequisitos!$A$2:$A$25,A10,Prerrequisitos!$C$2:$C$25)</x:f>
        <x:v>1</x:v>
      </x:c>
      <x:c r="E10" s="2" t="n">
        <x:f>COUNTIF(Prerrequisitos!$A$2:$A$25,A10)</x:f>
        <x:v>3</x:v>
      </x:c>
      <x:c r="F10" s="9" t="n">
        <x:f>D10/E10</x:f>
        <x:v>0.3333333333333333</x:v>
      </x:c>
      <x:c r="G10" s="2"/>
      <x:c r="H10" s="8" t="str">
        <x:v>Conectar sesión autorizada y runner. Las capturas manuales siguen en el dispositivo.</x:v>
      </x:c>
    </x:row>
    <x:row r="11" ht="52" customHeight="1">
      <x:c r="A11" s="2" t="str">
        <x:v>04</x:v>
      </x:c>
      <x:c r="B11" s="7" t="str">
        <x:v>Volatilidad, liquidez y ciclos</x:v>
      </x:c>
      <x:c r="C11" s="7" t="str">
        <x:v>Salida parcial</x:v>
      </x:c>
      <x:c r="D11" s="2" t="n">
        <x:f>SUMIF(Prerrequisitos!$A$2:$A$25,A11,Prerrequisitos!$C$2:$C$25)</x:f>
        <x:v>2</x:v>
      </x:c>
      <x:c r="E11" s="2" t="n">
        <x:f>COUNTIF(Prerrequisitos!$A$2:$A$25,A11)</x:f>
        <x:v>4</x:v>
      </x:c>
      <x:c r="F11" s="9" t="n">
        <x:f>D11/E11</x:f>
        <x:v>0.5</x:v>
      </x:c>
      <x:c r="G11" s="2"/>
      <x:c r="H11" s="8" t="str">
        <x:v>Validar HAR-RV y factores macro. VIX por sí solo no acredita un régimen.</x:v>
      </x:c>
    </x:row>
    <x:row r="12" ht="52" customHeight="1">
      <x:c r="A12" s="2" t="str">
        <x:v>05</x:v>
      </x:c>
      <x:c r="B12" s="7" t="str">
        <x:v>Análisis fundamental y técnico</x:v>
      </x:c>
      <x:c r="C12" s="7" t="str">
        <x:v>Salida parcial</x:v>
      </x:c>
      <x:c r="D12" s="2" t="n">
        <x:f>SUMIF(Prerrequisitos!$A$2:$A$25,A12,Prerrequisitos!$C$2:$C$25)</x:f>
        <x:v>2</x:v>
      </x:c>
      <x:c r="E12" s="2" t="n">
        <x:f>COUNTIF(Prerrequisitos!$A$2:$A$25,A12)</x:f>
        <x:v>4</x:v>
      </x:c>
      <x:c r="F12" s="9" t="n">
        <x:f>D12/E12</x:f>
        <x:v>0.5</x:v>
      </x:c>
      <x:c r="G12" s="2"/>
      <x:c r="H12" s="8" t="str">
        <x:v>Completar fundamentales y cartera. Este retorno pertenece al benchmark SPY.</x:v>
      </x:c>
    </x:row>
    <x:row r="13" ht="52" customHeight="1">
      <x:c r="A13" s="2" t="str">
        <x:v>06</x:v>
      </x:c>
      <x:c r="B13" s="7" t="str">
        <x:v>Inteligencia adversarial y memoria</x:v>
      </x:c>
      <x:c r="C13" s="7" t="str">
        <x:v>Pendiente de conexión</x:v>
      </x:c>
      <x:c r="D13" s="2" t="n">
        <x:f>SUMIF(Prerrequisitos!$A$2:$A$25,A13,Prerrequisitos!$C$2:$C$25)</x:f>
        <x:v>1</x:v>
      </x:c>
      <x:c r="E13" s="2" t="n">
        <x:f>COUNTIF(Prerrequisitos!$A$2:$A$25,A13)</x:f>
        <x:v>4</x:v>
      </x:c>
      <x:c r="F13" s="9" t="n">
        <x:f>D13/E13</x:f>
        <x:v>0.25</x:v>
      </x:c>
      <x:c r="G13" s="2"/>
      <x:c r="H13" s="8" t="str">
        <x:v>La API intercambia datos públicos y revisión. Falta credencial, acceso al modelo y respuesta validada.</x:v>
      </x:c>
    </x:row>
    <x:row r="14" ht="23" customHeight="1">
      <x:c r="A14" s="2"/>
      <x:c r="B14" s="2"/>
      <x:c r="C14" s="2"/>
      <x:c r="D14" s="2"/>
      <x:c r="E14" s="2"/>
      <x:c r="F14" s="2"/>
      <x:c r="G14" s="2"/>
      <x:c r="H14" s="2"/>
    </x:row>
    <x:row r="15" ht="23" customHeight="1">
      <x:c r="A15" s="11" t="str">
        <x:v>Prerrequisitos del conjunto</x:v>
      </x:c>
      <x:c r="B15" s="11"/>
      <x:c r="C15" s="11"/>
      <x:c r="D15" s="11" t="n">
        <x:f>SUM(D8:D13)</x:f>
        <x:v>12</x:v>
      </x:c>
      <x:c r="E15" s="11" t="n">
        <x:f>SUM(E8:E13)</x:f>
        <x:v>24</x:v>
      </x:c>
      <x:c r="F15" s="12" t="n">
        <x:f>D15/E15</x:f>
        <x:v>0.5</x:v>
      </x:c>
      <x:c r="G15" s="2"/>
      <x:c r="H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</x:row>
    <x:row r="17" ht="23" customHeight="1">
      <x:c r="A17" s="6" t="str">
        <x:v>Alcance: Adaptadores JS de la publicación; motores Python archivados no desplegados.</x:v>
      </x:c>
      <x:c r="B17" s="2"/>
      <x:c r="C17" s="2"/>
      <x:c r="D17" s="2"/>
      <x:c r="E17" s="2"/>
      <x:c r="F17" s="2"/>
      <x:c r="G17" s="2"/>
      <x:c r="H17" s="2"/>
    </x:row>
    <x:row r="18" ht="23" customHeight="1">
      <x:c r="A18" s="6" t="str">
        <x:v>Gemini API: Puente implementado; falta clave API. Revisor restringido al titular. Sin inferencia real acreditada.</x:v>
      </x:c>
      <x:c r="B18" s="2"/>
      <x:c r="C18" s="2"/>
      <x:c r="D18" s="2"/>
      <x:c r="E18" s="2"/>
      <x:c r="F18" s="2"/>
      <x:c r="G18" s="2"/>
      <x:c r="H18" s="2"/>
    </x:row>
    <x:row r="19" ht="23" customHeight="1">
      <x:c r="A19" s="6" t="str">
        <x:v>Cartera: No se incluyen posiciones privadas ni rendimiento de una cuenta.</x:v>
      </x:c>
      <x:c r="B19" s="2"/>
      <x:c r="C19" s="2"/>
      <x:c r="D19" s="2"/>
      <x:c r="E19" s="2"/>
      <x:c r="F19" s="2"/>
      <x:c r="G19" s="2"/>
      <x:c r="H19" s="2"/>
    </x:row>
    <x:row r="20" ht="23" customHeight="1">
      <x:c r="A20" s="6" t="str">
        <x:v>Corte de archivos: Instantánea fija de entrega; la web consulta el estado por separado.</x:v>
      </x:c>
      <x:c r="B20" s="2"/>
      <x:c r="C20" s="2"/>
      <x:c r="D20" s="2"/>
      <x:c r="E20" s="2"/>
      <x:c r="F20" s="2"/>
      <x:c r="G20" s="2"/>
      <x:c r="H20" s="2"/>
    </x:row>
    <x:row r="21" ht="23" customHeight="1">
      <x:c r="A21" s="6" t="str">
        <x:v>Fuente: https://btr-capital-intelligence.lushseal12.chatgpt.site/api/readiness</x:v>
      </x:c>
      <x:c r="B21" s="2"/>
      <x:c r="C21" s="2"/>
      <x:c r="D21" s="2"/>
      <x:c r="E21" s="2"/>
      <x:c r="F21" s="2"/>
      <x:c r="G21" s="2"/>
      <x:c r="H21" s="2"/>
    </x:row>
    <x:row r="22" ht="23" customHeight="1">
      <x:c r="A22" s="6" t="str">
        <x:v>Identidad motores: Entrega original v2; valores históricos de cartera excluidos.</x:v>
      </x:c>
      <x:c r="B22" s="2"/>
      <x:c r="C22" s="2"/>
      <x:c r="D22" s="2"/>
      <x:c r="E22" s="2"/>
      <x:c r="F22" s="2"/>
      <x:c r="G22" s="2"/>
      <x:c r="H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</x:row>
  </x:sheetData>
  <x:mergeCells>
    <x:mergeCell ref="A2:F2"/>
    <x:mergeCell ref="A6:F6"/>
    <x:mergeCell ref="A15:C15"/>
    <x:mergeCell ref="A17:H17"/>
    <x:mergeCell ref="A18:H18"/>
    <x:mergeCell ref="A19:H19"/>
    <x:mergeCell ref="A20:H20"/>
    <x:mergeCell ref="A21:H21"/>
    <x:mergeCell ref="A22:H22"/>
  </x:mergeCells>
  <x:conditionalFormatting sqref="F8:F13">
    <x:cfRule type="dataBar" priority="1">
      <x:dataBar>
        <x:cfvo type="min"/>
        <x:cfvo type="max"/>
        <x:color rgb="FF62BDA7"/>
      </x:dataBar>
      <x:extLst>
        <x:ext xmlns:x14="http://schemas.microsoft.com/office/spreadsheetml/2009/9/main" uri="{B025F937-C7B1-47D3-B67F-A62EFF666E3E}">
          <x14:id>e2e30f25-7802-436b-8b34-cae2c47945f9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e2e30f25-7802-436b-8b34-cae2c47945f9">
            <x14:dataBar gradient="0">
              <x14:cfvo type="min"/>
              <x14:cfvo type="max"/>
              <x14:fillColor rgb="FF62BDA7"/>
            </x14:dataBar>
          </x14:cfRule>
          <xm:sqref>F8:F13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Pr>
    <x:tabColor rgb="FF157B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1" hidden="0" customWidth="1"/>
    <x:col min="3" max="3" width="17" hidden="0" customWidth="1"/>
    <x:col min="4" max="4" width="17" hidden="0" customWidth="1"/>
    <x:col min="5" max="5" width="12" hidden="0" customWidth="1"/>
    <x:col min="6" max="6" width="17" hidden="0" customWidth="1"/>
    <x:col min="7" max="7" width="13" hidden="0" customWidth="1"/>
    <x:col min="8" max="8" width="15" hidden="0" customWidth="1"/>
    <x:col min="9" max="9" width="34" hidden="0" customWidth="1"/>
    <x:col min="10" max="10" width="5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3" t="str">
        <x:v>BTR Capital · análisis de 252 retornos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</x:row>
    <x:row r="4" ht="23" customHeight="1">
      <x:c r="A4" s="6" t="str">
        <x:v>Consulta UTC</x:v>
      </x:c>
      <x:c r="B4" s="5" t="d">
        <x:v>2026-10-26T22:07:23.891Z</x:v>
      </x:c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14" t="str">
        <x:v>Activo</x:v>
      </x:c>
      <x:c r="B6" s="14" t="str">
        <x:v>Corte cerrado</x:v>
      </x:c>
      <x:c r="C6" s="14" t="str">
        <x:v>Ret. geom. anual</x:v>
      </x:c>
      <x:c r="D6" s="14" t="str">
        <x:v>Vol. anual</x:v>
      </x:c>
      <x:c r="E6" s="14" t="str">
        <x:v>Beta / SPY</x:v>
      </x:c>
      <x:c r="F6" s="14" t="str">
        <x:v>Drawdown máx.</x:v>
      </x:c>
      <x:c r="G6" s="14" t="str">
        <x:v>RSI 14</x:v>
      </x:c>
      <x:c r="H6" s="14" t="str">
        <x:v>N retornos</x:v>
      </x:c>
      <x:c r="I6" s="14" t="str">
        <x:v>Base de precios</x:v>
      </x:c>
      <x:c r="J6" s="14" t="str">
        <x:v>Fuente</x:v>
      </x:c>
    </x:row>
    <x:row r="7" ht="32" customHeight="1">
      <x:c r="A7" s="2" t="str">
        <x:v>SPY</x:v>
      </x:c>
      <x:c r="B7" s="20" t="d">
        <x:v>2026-10-23T00:00:00.000Z</x:v>
      </x:c>
      <x:c r="C7" s="21" t="n">
        <x:v>0.15029801965069098</x:v>
      </x:c>
      <x:c r="D7" s="21" t="n">
        <x:v>0.1270257187602088</x:v>
      </x:c>
      <x:c r="E7" s="22" t="n">
        <x:v>1</x:v>
      </x:c>
      <x:c r="F7" s="21" t="n">
        <x:v>-0.08884972983911343</x:v>
      </x:c>
      <x:c r="G7" s="22" t="n">
        <x:v>42.347864682664294</x:v>
      </x:c>
      <x:c r="H7" s="23" t="n">
        <x:v>252</x:v>
      </x:c>
      <x:c r="I7" s="2" t="str">
        <x:v>provider_adjusted</x:v>
      </x:c>
      <x:c r="J7" s="2" t="str">
        <x:v>https://finance.yahoo.com/quote/SPY/</x:v>
      </x:c>
    </x:row>
    <x:row r="8" ht="32" customHeight="1">
      <x:c r="A8" s="2" t="str">
        <x:v>AAPL</x:v>
      </x:c>
      <x:c r="B8" s="20" t="d">
        <x:v>2026-10-23T00:00:00.000Z</x:v>
      </x:c>
      <x:c r="C8" s="21" t="n">
        <x:v>0.3504140513771437</x:v>
      </x:c>
      <x:c r="D8" s="21" t="n">
        <x:v>0.2405475969760847</x:v>
      </x:c>
      <x:c r="E8" s="22" t="n">
        <x:v>0.577091297456825</x:v>
      </x:c>
      <x:c r="F8" s="21" t="n">
        <x:v>-0.13798523953754416</x:v>
      </x:c>
      <x:c r="G8" s="22" t="n">
        <x:v>63.92795976368851</x:v>
      </x:c>
      <x:c r="H8" s="23" t="n">
        <x:v>252</x:v>
      </x:c>
      <x:c r="I8" s="2" t="str">
        <x:v>provider_adjusted</x:v>
      </x:c>
      <x:c r="J8" s="2" t="str">
        <x:v>https://finance.yahoo.com/quote/AAPL/</x:v>
      </x:c>
    </x:row>
    <x:row r="9" ht="32" customHeight="1">
      <x:c r="A9" s="2" t="str">
        <x:v>MSFT</x:v>
      </x:c>
      <x:c r="B9" s="20" t="d">
        <x:v>2026-10-23T00:00:00.000Z</x:v>
      </x:c>
      <x:c r="C9" s="21" t="n">
        <x:v>0.015917143184777015</x:v>
      </x:c>
      <x:c r="D9" s="21" t="n">
        <x:v>0.32489738905767607</x:v>
      </x:c>
      <x:c r="E9" s="22" t="n">
        <x:v>1.0007123102722884</x:v>
      </x:c>
      <x:c r="F9" s="21" t="n">
        <x:v>-0.34498397568158834</x:v>
      </x:c>
      <x:c r="G9" s="22" t="n">
        <x:v>52.63111125274826</x:v>
      </x:c>
      <x:c r="H9" s="23" t="n">
        <x:v>252</x:v>
      </x:c>
      <x:c r="I9" s="2" t="str">
        <x:v>provider_adjusted</x:v>
      </x:c>
      <x:c r="J9" s="2" t="str">
        <x:v>https://finance.yahoo.com/quote/MSFT/</x:v>
      </x:c>
    </x:row>
    <x:row r="10" ht="32" customHeight="1">
      <x:c r="A10" s="2" t="str">
        <x:v>NVDA</x:v>
      </x:c>
      <x:c r="B10" s="20" t="d">
        <x:v>2026-10-23T00:00:00.000Z</x:v>
      </x:c>
      <x:c r="C10" s="21" t="n">
        <x:v>0.17298335031732284</x:v>
      </x:c>
      <x:c r="D10" s="21" t="n">
        <x:v>0.37428814523715254</x:v>
      </x:c>
      <x:c r="E10" s="22" t="n">
        <x:v>1.9376066069127156</x:v>
      </x:c>
      <x:c r="F10" s="21" t="n">
        <x:v>-0.2021437866121676</x:v>
      </x:c>
      <x:c r="G10" s="22" t="n">
        <x:v>38.106261688498876</x:v>
      </x:c>
      <x:c r="H10" s="23" t="n">
        <x:v>252</x:v>
      </x:c>
      <x:c r="I10" s="2" t="str">
        <x:v>provider_adjusted</x:v>
      </x:c>
      <x:c r="J10" s="2" t="str">
        <x:v>https://finance.yahoo.com/quote/NVDA/</x:v>
      </x:c>
    </x:row>
    <x:row r="11" ht="32" customHeight="1">
      <x:c r="A11" s="2" t="str">
        <x:v>AMZN</x:v>
      </x:c>
      <x:c r="B11" s="20" t="d">
        <x:v>2026-10-23T00:00:00.000Z</x:v>
      </x:c>
      <x:c r="C11" s="21" t="n">
        <x:v>0.13787567548759339</x:v>
      </x:c>
      <x:c r="D11" s="21" t="n">
        <x:v>0.3410397947010827</x:v>
      </x:c>
      <x:c r="E11" s="22" t="n">
        <x:v>1.4717141556280473</x:v>
      </x:c>
      <x:c r="F11" s="21" t="n">
        <x:v>-0.2173622311569574</x:v>
      </x:c>
      <x:c r="G11" s="22" t="n">
        <x:v>43.16913130836264</x:v>
      </x:c>
      <x:c r="H11" s="23" t="n">
        <x:v>252</x:v>
      </x:c>
      <x:c r="I11" s="2" t="str">
        <x:v>provider_adjusted</x:v>
      </x:c>
      <x:c r="J11" s="2" t="str">
        <x:v>https://finance.yahoo.com/quote/AMZN/</x:v>
      </x:c>
    </x:row>
    <x:row r="12" ht="32" customHeight="1">
      <x:c r="A12" s="2" t="str">
        <x:v>GOOGL</x:v>
      </x:c>
      <x:c r="B12" s="20" t="d">
        <x:v>2026-10-23T00:00:00.000Z</x:v>
      </x:c>
      <x:c r="C12" s="21" t="n">
        <x:v>0.27554827780502933</x:v>
      </x:c>
      <x:c r="D12" s="21" t="n">
        <x:v>0.3136746573250272</x:v>
      </x:c>
      <x:c r="E12" s="22" t="n">
        <x:v>1.3790957904690544</x:v>
      </x:c>
      <x:c r="F12" s="21" t="n">
        <x:v>-0.21047200943300937</x:v>
      </x:c>
      <x:c r="G12" s="22" t="n">
        <x:v>31.301572717433103</x:v>
      </x:c>
      <x:c r="H12" s="23" t="n">
        <x:v>252</x:v>
      </x:c>
      <x:c r="I12" s="2" t="str">
        <x:v>provider_adjusted</x:v>
      </x:c>
      <x:c r="J12" s="2" t="str">
        <x:v>https://finance.yahoo.com/quote/GOOGL/</x:v>
      </x:c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3" customHeight="1">
      <x:c r="A15" s="6" t="str">
        <x:v>Método: 253 precios comunes producen 252 retornos logarítmicos.</x:v>
      </x:c>
      <x:c r="B15" s="6"/>
      <x:c r="C15" s="6"/>
      <x:c r="D15" s="6"/>
      <x:c r="E15" s="6"/>
      <x:c r="F15" s="6"/>
      <x:c r="G15" s="6"/>
      <x:c r="H15" s="6"/>
      <x:c r="I15" s="2"/>
      <x:c r="J15" s="2"/>
    </x:row>
    <x:row r="16" ht="23" customHeight="1">
      <x:c r="A16" s="6" t="str">
        <x:v>Anualización: Retorno: EXP(252*media(logret))-1. Volatilidad: DESV.P(logret)*RAIZ(252).</x:v>
      </x:c>
      <x:c r="B16" s="6"/>
      <x:c r="C16" s="6"/>
      <x:c r="D16" s="6"/>
      <x:c r="E16" s="6"/>
      <x:c r="F16" s="6"/>
      <x:c r="G16" s="6"/>
      <x:c r="H16" s="6"/>
      <x:c r="I16" s="2"/>
      <x:c r="J16" s="2"/>
    </x:row>
    <x:row r="17" ht="23" customHeight="1">
      <x:c r="A17" s="6" t="str">
        <x:v>Corte: Se excluye la fecha de sesión actual; precios ajustados cuando el proveedor los entrega.</x:v>
      </x:c>
      <x:c r="B17" s="6"/>
      <x:c r="C17" s="6"/>
      <x:c r="D17" s="6"/>
      <x:c r="E17" s="6"/>
      <x:c r="F17" s="6"/>
      <x:c r="G17" s="6"/>
      <x:c r="H17" s="6"/>
      <x:c r="I17" s="2"/>
      <x:c r="J17" s="2"/>
    </x:row>
    <x:row r="18" ht="23" customHeight="1">
      <x:c r="A18" s="6" t="str">
        <x:v>Rf supuesto</x:v>
      </x:c>
      <x:c r="B18" s="6"/>
      <x:c r="C18" s="6"/>
      <x:c r="D18" s="24" t="n">
        <x:v>0.04</x:v>
      </x:c>
      <x:c r="E18" s="6"/>
      <x:c r="F18" s="6"/>
      <x:c r="G18" s="6"/>
      <x:c r="H18" s="6"/>
      <x:c r="I18" s="2"/>
      <x:c r="J18" s="2"/>
    </x:row>
    <x:row r="19" ht="23" customHeight="1">
      <x:c r="A19" s="6" t="str">
        <x:v>Interpretación: Métricas históricas de activos; no resultado de una cartera o una promesa de retorno.</x:v>
      </x:c>
      <x:c r="B19" s="6"/>
      <x:c r="C19" s="6"/>
      <x:c r="D19" s="6"/>
      <x:c r="E19" s="6"/>
      <x:c r="F19" s="6"/>
      <x:c r="G19" s="6"/>
      <x:c r="H19" s="6"/>
      <x:c r="I19" s="2"/>
      <x:c r="J19" s="2"/>
    </x:row>
    <x:row r="20" ht="23" customHeight="1">
      <x:c r="A20" s="6" t="str">
        <x:v>Demora: Referencia pública Yahoo Finance. Demora de cotización no verificada.</x:v>
      </x:c>
      <x:c r="B20" s="6"/>
      <x:c r="C20" s="6"/>
      <x:c r="D20" s="6"/>
      <x:c r="E20" s="6"/>
      <x:c r="F20" s="6"/>
      <x:c r="G20" s="6"/>
      <x:c r="H20" s="6"/>
      <x:c r="I20" s="2"/>
      <x:c r="J20" s="2"/>
    </x:row>
    <x:row r="21" ht="23" customHeight="1">
      <x:c r="A21" s="6" t="str">
        <x:v>Fuente API: https://btr-capital-intelligence.lushseal12.chatgpt.site/api/analysis</x:v>
      </x:c>
      <x:c r="B21" s="6"/>
      <x:c r="C21" s="6"/>
      <x:c r="D21" s="6"/>
      <x:c r="E21" s="6"/>
      <x:c r="F21" s="6"/>
      <x:c r="G21" s="6"/>
      <x:c r="H21" s="6"/>
      <x:c r="I21" s="2"/>
      <x:c r="J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</x:sheetData>
  <x:mergeCells>
    <x:mergeCell ref="A2:H2"/>
    <x:mergeCell ref="A15:H15"/>
    <x:mergeCell ref="A16:H16"/>
    <x:mergeCell ref="A17:H17"/>
    <x:mergeCell ref="A18:C18"/>
    <x:mergeCell ref="A19:H19"/>
    <x:mergeCell ref="A20:H20"/>
    <x:mergeCell ref="A21:H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48" hidden="0" customWidth="1"/>
    <x:col min="3" max="3" width="16" hidden="0" customWidth="1"/>
    <x:col min="4" max="4" width="67" hidden="0" customWidth="1"/>
  </x:cols>
  <x:sheetData>
    <x:row r="1" ht="36" customHeight="1">
      <x:c r="A1" s="14" t="str">
        <x:v>Motor</x:v>
      </x:c>
      <x:c r="B1" s="19" t="str">
        <x:v>Prerrequisito</x:v>
      </x:c>
      <x:c r="C1" s="19" t="str">
        <x:v>Verificado (1/0)</x:v>
      </x:c>
      <x:c r="D1" s="19" t="str">
        <x:v>Acción pendiente</x:v>
      </x:c>
    </x:row>
    <x:row r="2" ht="36" customHeight="1">
      <x:c r="A2" s="2" t="str">
        <x:v>01</x:v>
      </x:c>
      <x:c r="B2" s="7" t="str">
        <x:v>Seis referencias con fecha válida</x:v>
      </x:c>
      <x:c r="C2" s="7" t="n">
        <x:v>1</x:v>
      </x:c>
      <x:c r="D2" s="7" t="str">
        <x:v>Verificado en el alcance publicado</x:v>
      </x:c>
    </x:row>
    <x:row r="3" ht="36" customHeight="1">
      <x:c r="A3" s="2" t="str">
        <x:v>01</x:v>
      </x:c>
      <x:c r="B3" s="7" t="str">
        <x:v>Dos fuentes de noticias</x:v>
      </x:c>
      <x:c r="C3" s="7" t="n">
        <x:v>1</x:v>
      </x:c>
      <x:c r="D3" s="7" t="str">
        <x:v>Verificado en el alcance publicado</x:v>
      </x:c>
    </x:row>
    <x:row r="4" ht="36" customHeight="1">
      <x:c r="A4" s="2" t="str">
        <x:v>01</x:v>
      </x:c>
      <x:c r="B4" s="7" t="str">
        <x:v>Procedencia y fecha por activo</x:v>
      </x:c>
      <x:c r="C4" s="7" t="n">
        <x:v>1</x:v>
      </x:c>
      <x:c r="D4" s="7" t="str">
        <x:v>Verificado en el alcance publicado</x:v>
      </x:c>
    </x:row>
    <x:row r="5" ht="36" customHeight="1">
      <x:c r="A5" s="2" t="str">
        <x:v>01</x:v>
      </x:c>
      <x:c r="B5" s="7" t="str">
        <x:v>Longbridge verificado en servidor</x:v>
      </x:c>
      <x:c r="C5" s="7" t="n">
        <x:v>0</x:v>
      </x:c>
      <x:c r="D5" s="7" t="str">
        <x:v>Configurar credenciales y verificar una cotización desde el servidor</x:v>
      </x:c>
    </x:row>
    <x:row r="6" ht="36" customHeight="1">
      <x:c r="A6" s="2" t="str">
        <x:v>02</x:v>
      </x:c>
      <x:c r="B6" s="7" t="str">
        <x:v>Calendario de sesión verificado</x:v>
      </x:c>
      <x:c r="C6" s="7" t="n">
        <x:v>1</x:v>
      </x:c>
      <x:c r="D6" s="7" t="str">
        <x:v>Verificado en el alcance publicado</x:v>
      </x:c>
    </x:row>
    <x:row r="7" ht="36" customHeight="1">
      <x:c r="A7" s="2" t="str">
        <x:v>02</x:v>
      </x:c>
      <x:c r="B7" s="7" t="str">
        <x:v>Análisis de riesgo disponible</x:v>
      </x:c>
      <x:c r="C7" s="7" t="n">
        <x:v>1</x:v>
      </x:c>
      <x:c r="D7" s="7" t="str">
        <x:v>Verificado en el alcance publicado</x:v>
      </x:c>
    </x:row>
    <x:row r="8" ht="36" customHeight="1">
      <x:c r="A8" s="2" t="str">
        <x:v>02</x:v>
      </x:c>
      <x:c r="B8" s="7" t="str">
        <x:v>Órdenes deshabilitadas</x:v>
      </x:c>
      <x:c r="C8" s="7" t="n">
        <x:v>1</x:v>
      </x:c>
      <x:c r="D8" s="7" t="str">
        <x:v>Verificado en el alcance publicado</x:v>
      </x:c>
    </x:row>
    <x:row r="9" ht="36" customHeight="1">
      <x:c r="A9" s="2" t="str">
        <x:v>02</x:v>
      </x:c>
      <x:c r="B9" s="7" t="str">
        <x:v>Cartera actual conciliada</x:v>
      </x:c>
      <x:c r="C9" s="7" t="n">
        <x:v>0</x:v>
      </x:c>
      <x:c r="D9" s="7" t="str">
        <x:v>Conciliar posiciones, efectivo y deuda del mismo corte</x:v>
      </x:c>
    </x:row>
    <x:row r="10" ht="36" customHeight="1">
      <x:c r="A10" s="2" t="str">
        <x:v>02</x:v>
      </x:c>
      <x:c r="B10" s="7" t="str">
        <x:v>Reglas aplicadas a cuenta actual</x:v>
      </x:c>
      <x:c r="C10" s="7" t="n">
        <x:v>0</x:v>
      </x:c>
      <x:c r="D10" s="7" t="str">
        <x:v>Validar R-01 a R-12 con datos actuales de cuenta</x:v>
      </x:c>
    </x:row>
    <x:row r="11" ht="36" customHeight="1">
      <x:c r="A11" s="2" t="str">
        <x:v>03</x:v>
      </x:c>
      <x:c r="B11" s="7" t="str">
        <x:v>Simulador educativo publicado</x:v>
      </x:c>
      <x:c r="C11" s="7" t="n">
        <x:v>1</x:v>
      </x:c>
      <x:c r="D11" s="7" t="str">
        <x:v>Verificado en el alcance publicado</x:v>
      </x:c>
    </x:row>
    <x:row r="12" ht="36" customHeight="1">
      <x:c r="A12" s="2" t="str">
        <x:v>03</x:v>
      </x:c>
      <x:c r="B12" s="7" t="str">
        <x:v>Runner de capturas verificado</x:v>
      </x:c>
      <x:c r="C12" s="7" t="n">
        <x:v>0</x:v>
      </x:c>
      <x:c r="D12" s="7" t="str">
        <x:v>Desplegar runner privado y acreditar dos capturas nuevas</x:v>
      </x:c>
    </x:row>
    <x:row r="13" ht="36" customHeight="1">
      <x:c r="A13" s="2" t="str">
        <x:v>03</x:v>
      </x:c>
      <x:c r="B13" s="7" t="str">
        <x:v>Cuenta MarketWatch conciliada</x:v>
      </x:c>
      <x:c r="C13" s="7" t="n">
        <x:v>0</x:v>
      </x:c>
      <x:c r="D13" s="7" t="str">
        <x:v>Aportar extracto actual auténtico</x:v>
      </x:c>
    </x:row>
    <x:row r="14" ht="36" customHeight="1">
      <x:c r="A14" s="2" t="str">
        <x:v>04</x:v>
      </x:c>
      <x:c r="B14" s="7" t="str">
        <x:v>VIX con fuente y fecha</x:v>
      </x:c>
      <x:c r="C14" s="7" t="n">
        <x:v>1</x:v>
      </x:c>
      <x:c r="D14" s="7" t="str">
        <x:v>Verificado en el alcance publicado</x:v>
      </x:c>
    </x:row>
    <x:row r="15" ht="36" customHeight="1">
      <x:c r="A15" s="2" t="str">
        <x:v>04</x:v>
      </x:c>
      <x:c r="B15" s="7" t="str">
        <x:v>Volatilidad de 21 retornos</x:v>
      </x:c>
      <x:c r="C15" s="7" t="n">
        <x:v>1</x:v>
      </x:c>
      <x:c r="D15" s="7" t="str">
        <x:v>Verificado en el alcance publicado</x:v>
      </x:c>
    </x:row>
    <x:row r="16" ht="36" customHeight="1">
      <x:c r="A16" s="2" t="str">
        <x:v>04</x:v>
      </x:c>
      <x:c r="B16" s="7" t="str">
        <x:v>HAR-RV estimado en producción</x:v>
      </x:c>
      <x:c r="C16" s="7" t="n">
        <x:v>0</x:v>
      </x:c>
      <x:c r="D16" s="7" t="str">
        <x:v>Validar y desplegar HAR-RV con datos adecuados</x:v>
      </x:c>
    </x:row>
    <x:row r="17" ht="36" customHeight="1">
      <x:c r="A17" s="2" t="str">
        <x:v>04</x:v>
      </x:c>
      <x:c r="B17" s="7" t="str">
        <x:v>Liquidez y factores macro</x:v>
      </x:c>
      <x:c r="C17" s="7" t="n">
        <x:v>0</x:v>
      </x:c>
      <x:c r="D17" s="7" t="str">
        <x:v>Aportar liquidez, tipos y metadatos fechados</x:v>
      </x:c>
    </x:row>
    <x:row r="18" ht="36" customHeight="1">
      <x:c r="A18" s="2" t="str">
        <x:v>05</x:v>
      </x:c>
      <x:c r="B18" s="7" t="str">
        <x:v>Seis análisis con 252 retornos</x:v>
      </x:c>
      <x:c r="C18" s="7" t="n">
        <x:v>1</x:v>
      </x:c>
      <x:c r="D18" s="7" t="str">
        <x:v>Verificado en el alcance publicado</x:v>
      </x:c>
    </x:row>
    <x:row r="19" ht="36" customHeight="1">
      <x:c r="A19" s="2" t="str">
        <x:v>05</x:v>
      </x:c>
      <x:c r="B19" s="7" t="str">
        <x:v>Indicadores técnicos calculados</x:v>
      </x:c>
      <x:c r="C19" s="7" t="n">
        <x:v>1</x:v>
      </x:c>
      <x:c r="D19" s="7" t="str">
        <x:v>Verificado en el alcance publicado</x:v>
      </x:c>
    </x:row>
    <x:row r="20" ht="36" customHeight="1">
      <x:c r="A20" s="2" t="str">
        <x:v>05</x:v>
      </x:c>
      <x:c r="B20" s="7" t="str">
        <x:v>Estados financieros fechados</x:v>
      </x:c>
      <x:c r="C20" s="7" t="n">
        <x:v>0</x:v>
      </x:c>
      <x:c r="D20" s="7" t="str">
        <x:v>Incorporar estados financieros y contrastar valoración</x:v>
      </x:c>
    </x:row>
    <x:row r="21" ht="36" customHeight="1">
      <x:c r="A21" s="2" t="str">
        <x:v>05</x:v>
      </x:c>
      <x:c r="B21" s="7" t="str">
        <x:v>Rendimiento de cartera verificado</x:v>
      </x:c>
      <x:c r="C21" s="7" t="n">
        <x:v>0</x:v>
      </x:c>
      <x:c r="D21" s="7" t="str">
        <x:v>Conciliar cartera actual y flujos</x:v>
      </x:c>
    </x:row>
    <x:row r="22" ht="36" customHeight="1">
      <x:c r="A22" s="2" t="str">
        <x:v>06</x:v>
      </x:c>
      <x:c r="B22" s="7" t="str">
        <x:v>Contrato de contexto disponible</x:v>
      </x:c>
      <x:c r="C22" s="7" t="n">
        <x:v>1</x:v>
      </x:c>
      <x:c r="D22" s="7" t="str">
        <x:v>Verificado en el alcance publicado</x:v>
      </x:c>
    </x:row>
    <x:row r="23" ht="36" customHeight="1">
      <x:c r="A23" s="2" t="str">
        <x:v>06</x:v>
      </x:c>
      <x:c r="B23" s="7" t="str">
        <x:v>Inferencia Argon verificada</x:v>
      </x:c>
      <x:c r="C23" s="7" t="n">
        <x:v>0</x:v>
      </x:c>
      <x:c r="D23" s="7" t="str">
        <x:v>Habilitar API y verificar respuesta con hash</x:v>
      </x:c>
    </x:row>
    <x:row r="24" ht="36" customHeight="1">
      <x:c r="A24" s="2" t="str">
        <x:v>06</x:v>
      </x:c>
      <x:c r="B24" s="7" t="str">
        <x:v>Revisión adversarial ejecutada</x:v>
      </x:c>
      <x:c r="C24" s="7" t="n">
        <x:v>0</x:v>
      </x:c>
      <x:c r="D24" s="7" t="str">
        <x:v>Contrastar hallazgos con evidencia</x:v>
      </x:c>
    </x:row>
    <x:row r="25" ht="36" customHeight="1">
      <x:c r="A25" s="2" t="str">
        <x:v>06</x:v>
      </x:c>
      <x:c r="B25" s="7" t="str">
        <x:v>Memoria persistente de resultados</x:v>
      </x:c>
      <x:c r="C25" s="7" t="n">
        <x:v>0</x:v>
      </x:c>
      <x:c r="D25" s="7" t="str">
        <x:v>Conectar almacén privado de resultados</x:v>
      </x:c>
    </x:row>
  </x:sheetData>
  <x:pageMargins left="0.7" right="0.7" top="0.75" bottom="0.75" header="0.3" footer="0.3"/>
</x:worksheet>
</file>